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icfab00\Documents\ILSOLE24ORE\02_CLIENTI\"/>
    </mc:Choice>
  </mc:AlternateContent>
  <xr:revisionPtr revIDLastSave="0" documentId="8_{0885C4C6-03DE-42DA-BB06-F454ADED29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 " sheetId="5" r:id="rId1"/>
  </sheets>
  <definedNames>
    <definedName name="_xlnm.Print_Area" localSheetId="0">'Foglio1 '!$A$2:$M$39</definedName>
    <definedName name="TABLE" localSheetId="0">'Foglio1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5" l="1"/>
  <c r="K17" i="5" s="1"/>
  <c r="M17" i="5"/>
  <c r="K16" i="5"/>
  <c r="M16" i="5"/>
  <c r="J16" i="5"/>
  <c r="G16" i="5"/>
  <c r="K15" i="5"/>
  <c r="J15" i="5"/>
  <c r="G15" i="5"/>
  <c r="M15" i="5" s="1"/>
  <c r="J14" i="5" l="1"/>
  <c r="G14" i="5"/>
  <c r="M14" i="5" s="1"/>
  <c r="K14" i="5" l="1"/>
</calcChain>
</file>

<file path=xl/sharedStrings.xml><?xml version="1.0" encoding="utf-8"?>
<sst xmlns="http://schemas.openxmlformats.org/spreadsheetml/2006/main" count="71" uniqueCount="59">
  <si>
    <t>Account:</t>
  </si>
  <si>
    <t>E-mail</t>
  </si>
  <si>
    <t>Referente Cliente:</t>
  </si>
  <si>
    <t>Data proposta:</t>
  </si>
  <si>
    <t>Ag./Centro Media</t>
  </si>
  <si>
    <t>Cliente:</t>
  </si>
  <si>
    <t>La conferma della proposta contenuta in questo modulo comprende l'accettazione delle clausole riportate in calce anche nel caso in cui la conferma avvenga attraverso modulistica del cliente/agenzia.</t>
  </si>
  <si>
    <t>Il Sole 24 ORE S.p.A. Area System - Divisione WebSystem</t>
  </si>
  <si>
    <t>Via Monte Rosa, 91 - 20149 Milano - Tel. +39.02.3022.3462 - Fax +39.02.3022.3058 - Partita I.V.A.: 00777910159</t>
  </si>
  <si>
    <r>
      <t xml:space="preserve">b) La fornitura dei materiali via e-mail all'indirizzo </t>
    </r>
    <r>
      <rPr>
        <b/>
        <sz val="11"/>
        <rFont val="Arial"/>
        <family val="2"/>
      </rPr>
      <t>materiali.websystem@ilsole24ore.com</t>
    </r>
    <r>
      <rPr>
        <sz val="11"/>
        <rFont val="Arial"/>
        <family val="2"/>
      </rPr>
      <t xml:space="preserve">, dovrà avvenire </t>
    </r>
    <r>
      <rPr>
        <b/>
        <sz val="11"/>
        <rFont val="Arial"/>
        <family val="2"/>
      </rPr>
      <t>almeno 3 giorni lavorativi precedenti la data di inizio della campagna</t>
    </r>
    <r>
      <rPr>
        <sz val="11"/>
        <rFont val="Arial"/>
        <family val="2"/>
      </rPr>
      <t>.</t>
    </r>
  </si>
  <si>
    <r>
      <t>c) Insieme alle creatività dovrà sempre pervenire l'</t>
    </r>
    <r>
      <rPr>
        <b/>
        <sz val="11"/>
        <rFont val="Arial"/>
        <family val="2"/>
      </rPr>
      <t>URL</t>
    </r>
    <r>
      <rPr>
        <sz val="11"/>
        <rFont val="Arial"/>
        <family val="2"/>
      </rPr>
      <t xml:space="preserve"> relativo alla landing page della singola creatività.</t>
    </r>
  </si>
  <si>
    <r>
      <t xml:space="preserve">d) Tutte le campagne pubblicitarie online sul Network WebSystem </t>
    </r>
    <r>
      <rPr>
        <b/>
        <sz val="11"/>
        <rFont val="Arial"/>
        <family val="2"/>
      </rPr>
      <t>dovranno essere misurabili (impression e clickthrough) dall'ad-server della concessionaria</t>
    </r>
    <r>
      <rPr>
        <sz val="11"/>
        <rFont val="Arial"/>
        <family val="2"/>
      </rPr>
      <t>, anche in caso di redirect attraverso "third party server".</t>
    </r>
  </si>
  <si>
    <r>
      <t xml:space="preserve">e) </t>
    </r>
    <r>
      <rPr>
        <b/>
        <sz val="11"/>
        <rFont val="Arial"/>
        <family val="2"/>
      </rPr>
      <t>Faranno sempre fede i conteggi generati dall'adserver Real Media Open Ad Stream in dotazione a WebSystem.</t>
    </r>
  </si>
  <si>
    <r>
      <t xml:space="preserve">f) L'annullamento di un ordine confermato </t>
    </r>
    <r>
      <rPr>
        <b/>
        <sz val="11"/>
        <rFont val="Arial"/>
        <family val="2"/>
      </rPr>
      <t>darà luogo all'addebito del 50% del valore dell'ordine</t>
    </r>
    <r>
      <rPr>
        <sz val="11"/>
        <rFont val="Arial"/>
        <family val="2"/>
      </rPr>
      <t xml:space="preserve"> qualora esso avvenga con un preavviso inferiore a 6 giorni lavorativi prima della partenza della campagna.</t>
    </r>
  </si>
  <si>
    <t>Telefono</t>
  </si>
  <si>
    <t>Proposta d'ordine</t>
  </si>
  <si>
    <t xml:space="preserve">Investimento totale  netto di I.v.a </t>
  </si>
  <si>
    <t xml:space="preserve"> </t>
  </si>
  <si>
    <t>pubblicitaria</t>
  </si>
  <si>
    <t>net net</t>
  </si>
  <si>
    <t>lordo ca</t>
  </si>
  <si>
    <t>cpm</t>
  </si>
  <si>
    <t>sito</t>
  </si>
  <si>
    <t>area</t>
  </si>
  <si>
    <t>formato</t>
  </si>
  <si>
    <t>misure</t>
  </si>
  <si>
    <t>traffico</t>
  </si>
  <si>
    <t>pressione</t>
  </si>
  <si>
    <t>quantità</t>
  </si>
  <si>
    <t>num.</t>
  </si>
  <si>
    <t>periodo</t>
  </si>
  <si>
    <t>offerta</t>
  </si>
  <si>
    <r>
      <t>a) Per</t>
    </r>
    <r>
      <rPr>
        <b/>
        <sz val="11"/>
        <rFont val="Arial"/>
        <family val="2"/>
      </rPr>
      <t xml:space="preserve"> pesi e misure </t>
    </r>
    <r>
      <rPr>
        <sz val="11"/>
        <rFont val="Arial"/>
        <family val="2"/>
      </rPr>
      <t>http://www.system24.ilsole24ore.com/it/essentials/specifiche-tecniche/</t>
    </r>
  </si>
  <si>
    <t>offerte</t>
  </si>
  <si>
    <t>fabio.ricceri@ilsole24ore.com</t>
  </si>
  <si>
    <t>338.8080694</t>
  </si>
  <si>
    <t>Referente Ag./Centro Media:</t>
  </si>
  <si>
    <t>FABIO RICCERI</t>
  </si>
  <si>
    <t>NOTE:</t>
  </si>
  <si>
    <t>settimanale</t>
  </si>
  <si>
    <t>sett</t>
  </si>
  <si>
    <t>Radicali Italiani</t>
  </si>
  <si>
    <t>2x1000</t>
  </si>
  <si>
    <t>Campagna:</t>
  </si>
  <si>
    <t>Chiara Calpini</t>
  </si>
  <si>
    <t>Il Post</t>
  </si>
  <si>
    <t>RON (Run of Site)</t>
  </si>
  <si>
    <t>box mpu</t>
  </si>
  <si>
    <t xml:space="preserve">300x250 pixel </t>
  </si>
  <si>
    <t>1 settimana TBD</t>
  </si>
  <si>
    <t>Affaritaliani</t>
  </si>
  <si>
    <t>IlSole24ORE</t>
  </si>
  <si>
    <t>Sezione Italia/Mondo/Norme&amp;Tributi</t>
  </si>
  <si>
    <t>540x135 pixel</t>
  </si>
  <si>
    <t>box newsletter</t>
  </si>
  <si>
    <t>Newsletter Daily24*</t>
  </si>
  <si>
    <t>1 mese TBD</t>
  </si>
  <si>
    <t>4*</t>
  </si>
  <si>
    <t>*pacchetto di 4 uscite mensili in stand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</si>
</sst>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[$€-2]\ #,##0.00"/>
    <numFmt numFmtId="165" formatCode="_-[$€-2]\ * #,##0.00_-;\-[$€-2]\ * #,##0.00_-;_-[$€-2]\ * &quot;-&quot;??_-"/>
    <numFmt numFmtId="166" formatCode="d\ mmmm\ yyyy"/>
    <numFmt numFmtId="168" formatCode="0.0%"/>
  </numFmts>
  <fonts count="25" x14ac:knownFonts="1">
    <font>
      <sz val="10"/>
      <name val="Arial"/>
    </font>
    <font>
      <sz val="10"/>
      <name val="Arial"/>
      <family val="2"/>
    </font>
    <font>
      <b/>
      <i/>
      <sz val="18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Accounting"/>
      <sz val="12"/>
      <name val="Arial"/>
      <family val="2"/>
    </font>
    <font>
      <sz val="9"/>
      <name val="Arial"/>
      <family val="2"/>
    </font>
    <font>
      <b/>
      <i/>
      <sz val="14"/>
      <color indexed="10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23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/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7" fillId="0" borderId="0" xfId="0" applyFont="1" applyBorder="1" applyAlignment="1">
      <alignment horizontal="center"/>
    </xf>
    <xf numFmtId="0" fontId="11" fillId="0" borderId="0" xfId="0" applyFont="1" applyBorder="1"/>
    <xf numFmtId="164" fontId="11" fillId="0" borderId="0" xfId="0" applyNumberFormat="1" applyFont="1" applyBorder="1"/>
    <xf numFmtId="0" fontId="11" fillId="0" borderId="2" xfId="0" applyFont="1" applyBorder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/>
    <xf numFmtId="0" fontId="2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14" fontId="5" fillId="0" borderId="0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/>
    </xf>
    <xf numFmtId="165" fontId="3" fillId="0" borderId="8" xfId="1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justify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horizontal="center" vertical="center" wrapText="1"/>
    </xf>
    <xf numFmtId="165" fontId="10" fillId="0" borderId="0" xfId="1" applyFont="1" applyBorder="1" applyAlignment="1">
      <alignment horizontal="left" vertical="center"/>
    </xf>
    <xf numFmtId="165" fontId="10" fillId="0" borderId="2" xfId="1" applyFont="1" applyBorder="1" applyAlignment="1">
      <alignment horizontal="left" vertical="center"/>
    </xf>
    <xf numFmtId="0" fontId="3" fillId="0" borderId="0" xfId="0" applyFont="1" applyBorder="1" applyAlignment="1">
      <alignment vertical="justify" wrapText="1"/>
    </xf>
    <xf numFmtId="1" fontId="3" fillId="0" borderId="8" xfId="0" applyNumberFormat="1" applyFont="1" applyFill="1" applyBorder="1" applyAlignment="1">
      <alignment horizontal="center" vertical="center" wrapText="1"/>
    </xf>
    <xf numFmtId="165" fontId="3" fillId="0" borderId="0" xfId="1" applyFont="1" applyFill="1" applyBorder="1" applyAlignment="1" applyProtection="1">
      <alignment horizontal="center" vertical="center"/>
      <protection locked="0"/>
    </xf>
    <xf numFmtId="165" fontId="3" fillId="0" borderId="0" xfId="1" applyFont="1" applyFill="1" applyBorder="1" applyAlignment="1">
      <alignment horizontal="center" vertical="center"/>
    </xf>
    <xf numFmtId="165" fontId="5" fillId="0" borderId="0" xfId="1" applyFont="1" applyFill="1" applyBorder="1" applyAlignment="1" applyProtection="1">
      <alignment horizontal="center" vertical="center"/>
      <protection locked="0"/>
    </xf>
    <xf numFmtId="165" fontId="5" fillId="0" borderId="2" xfId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>
      <alignment horizontal="center" vertical="center" wrapText="1"/>
    </xf>
    <xf numFmtId="165" fontId="15" fillId="0" borderId="2" xfId="1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justify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0" fontId="21" fillId="3" borderId="4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9" xfId="0" applyFont="1" applyFill="1" applyBorder="1" applyAlignment="1" applyProtection="1">
      <alignment horizontal="center"/>
      <protection locked="0"/>
    </xf>
    <xf numFmtId="0" fontId="21" fillId="3" borderId="9" xfId="0" applyFont="1" applyFill="1" applyBorder="1" applyAlignment="1">
      <alignment horizontal="center" vertical="center"/>
    </xf>
    <xf numFmtId="0" fontId="21" fillId="3" borderId="4" xfId="0" applyFont="1" applyFill="1" applyBorder="1" applyAlignment="1" applyProtection="1">
      <alignment horizontal="center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/>
    </xf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168" fontId="3" fillId="0" borderId="8" xfId="2" applyNumberFormat="1" applyFont="1" applyFill="1" applyBorder="1" applyAlignment="1">
      <alignment horizontal="center" vertical="center" wrapText="1"/>
    </xf>
    <xf numFmtId="0" fontId="21" fillId="3" borderId="9" xfId="0" applyFont="1" applyFill="1" applyBorder="1" applyAlignment="1" applyProtection="1">
      <alignment horizontal="center" vertical="center"/>
      <protection locked="0"/>
    </xf>
    <xf numFmtId="14" fontId="5" fillId="0" borderId="23" xfId="0" applyNumberFormat="1" applyFont="1" applyBorder="1" applyAlignment="1" applyProtection="1">
      <alignment horizontal="left" vertic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 applyProtection="1">
      <alignment horizontal="center" vertical="center"/>
      <protection locked="0"/>
    </xf>
    <xf numFmtId="3" fontId="3" fillId="4" borderId="0" xfId="0" applyNumberFormat="1" applyFont="1" applyFill="1" applyBorder="1" applyAlignment="1">
      <alignment horizontal="center" vertical="center" wrapText="1"/>
    </xf>
    <xf numFmtId="165" fontId="15" fillId="4" borderId="2" xfId="1" applyFont="1" applyFill="1" applyBorder="1" applyAlignment="1">
      <alignment horizontal="center" vertical="center"/>
    </xf>
    <xf numFmtId="3" fontId="3" fillId="0" borderId="8" xfId="0" quotePrefix="1" applyNumberFormat="1" applyFont="1" applyFill="1" applyBorder="1" applyAlignment="1">
      <alignment horizontal="center" vertical="center" wrapText="1"/>
    </xf>
    <xf numFmtId="165" fontId="3" fillId="0" borderId="26" xfId="1" applyNumberFormat="1" applyFont="1" applyFill="1" applyBorder="1" applyAlignment="1">
      <alignment horizontal="center" vertical="center"/>
    </xf>
    <xf numFmtId="44" fontId="15" fillId="0" borderId="27" xfId="12" applyFont="1" applyFill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5" fillId="4" borderId="24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center" vertical="center"/>
    </xf>
    <xf numFmtId="165" fontId="15" fillId="0" borderId="0" xfId="1" applyFont="1" applyBorder="1" applyAlignment="1">
      <alignment horizontal="center" vertical="center"/>
    </xf>
    <xf numFmtId="165" fontId="15" fillId="0" borderId="2" xfId="1" applyFont="1" applyBorder="1" applyAlignment="1">
      <alignment horizontal="center" vertical="center"/>
    </xf>
    <xf numFmtId="0" fontId="21" fillId="3" borderId="9" xfId="0" applyFont="1" applyFill="1" applyBorder="1" applyAlignment="1" applyProtection="1">
      <alignment horizontal="center" vertical="center" wrapText="1"/>
      <protection locked="0"/>
    </xf>
    <xf numFmtId="0" fontId="21" fillId="3" borderId="4" xfId="0" applyFont="1" applyFill="1" applyBorder="1" applyAlignment="1" applyProtection="1">
      <alignment horizontal="center" vertical="center" wrapText="1"/>
      <protection locked="0"/>
    </xf>
    <xf numFmtId="0" fontId="21" fillId="3" borderId="9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6" fontId="5" fillId="0" borderId="8" xfId="0" applyNumberFormat="1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left" vertical="center"/>
    </xf>
    <xf numFmtId="0" fontId="13" fillId="3" borderId="6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/>
    <xf numFmtId="0" fontId="20" fillId="0" borderId="13" xfId="0" applyFont="1" applyBorder="1" applyAlignment="1" applyProtection="1"/>
    <xf numFmtId="166" fontId="5" fillId="0" borderId="15" xfId="0" applyNumberFormat="1" applyFont="1" applyBorder="1" applyAlignment="1" applyProtection="1">
      <alignment horizontal="left" vertical="center"/>
      <protection locked="0"/>
    </xf>
    <xf numFmtId="166" fontId="5" fillId="0" borderId="16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24" fillId="0" borderId="24" xfId="11" applyFont="1" applyBorder="1"/>
    <xf numFmtId="0" fontId="5" fillId="0" borderId="24" xfId="0" applyFont="1" applyBorder="1"/>
    <xf numFmtId="0" fontId="5" fillId="0" borderId="25" xfId="0" applyFont="1" applyBorder="1"/>
    <xf numFmtId="49" fontId="5" fillId="0" borderId="15" xfId="0" quotePrefix="1" applyNumberFormat="1" applyFont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49" fontId="8" fillId="0" borderId="17" xfId="0" applyNumberFormat="1" applyFont="1" applyBorder="1" applyAlignment="1" applyProtection="1">
      <alignment horizontal="left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4" fontId="3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Alignment="1" applyProtection="1">
      <alignment horizontal="center" vertical="center"/>
      <protection locked="0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14" fontId="5" fillId="0" borderId="18" xfId="0" applyNumberFormat="1" applyFont="1" applyBorder="1" applyAlignment="1" applyProtection="1">
      <alignment horizontal="center" vertical="center"/>
      <protection locked="0"/>
    </xf>
    <xf numFmtId="14" fontId="5" fillId="0" borderId="4" xfId="0" applyNumberFormat="1" applyFont="1" applyBorder="1" applyAlignment="1" applyProtection="1">
      <alignment horizontal="center" vertical="center"/>
      <protection locked="0"/>
    </xf>
    <xf numFmtId="14" fontId="5" fillId="0" borderId="5" xfId="0" applyNumberFormat="1" applyFont="1" applyBorder="1" applyAlignment="1" applyProtection="1">
      <alignment horizontal="center" vertical="center"/>
      <protection locked="0"/>
    </xf>
    <xf numFmtId="3" fontId="3" fillId="4" borderId="0" xfId="0" applyNumberFormat="1" applyFont="1" applyFill="1" applyBorder="1" applyAlignment="1">
      <alignment horizontal="center" vertical="center" wrapText="1"/>
    </xf>
    <xf numFmtId="3" fontId="3" fillId="4" borderId="28" xfId="0" applyNumberFormat="1" applyFont="1" applyFill="1" applyBorder="1" applyAlignment="1">
      <alignment horizontal="center" vertical="center" wrapText="1"/>
    </xf>
    <xf numFmtId="44" fontId="15" fillId="0" borderId="11" xfId="12" applyFont="1" applyFill="1" applyBorder="1" applyAlignment="1">
      <alignment horizontal="center" vertical="center"/>
    </xf>
  </cellXfs>
  <cellStyles count="13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Euro" xfId="1" xr:uid="{00000000-0005-0000-0000-000009000000}"/>
    <cellStyle name="Normale" xfId="0" builtinId="0"/>
    <cellStyle name="Percentuale" xfId="2" builtinId="5"/>
    <cellStyle name="Valuta" xfId="1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47625</xdr:rowOff>
    </xdr:from>
    <xdr:to>
      <xdr:col>1</xdr:col>
      <xdr:colOff>258976</xdr:colOff>
      <xdr:row>1</xdr:row>
      <xdr:rowOff>947625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71450"/>
          <a:ext cx="2544976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bio.ricceri@ilsole24o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showGridLines="0" tabSelected="1" zoomScale="75" zoomScaleNormal="75" zoomScaleSheetLayoutView="75" workbookViewId="0">
      <selection activeCell="L17" sqref="L17"/>
    </sheetView>
  </sheetViews>
  <sheetFormatPr defaultColWidth="8.85546875" defaultRowHeight="12.75" x14ac:dyDescent="0.2"/>
  <cols>
    <col min="1" max="1" width="34.85546875" customWidth="1"/>
    <col min="2" max="2" width="39.140625" style="5" customWidth="1"/>
    <col min="3" max="3" width="23.42578125" style="1" customWidth="1"/>
    <col min="4" max="4" width="18.140625" style="1" customWidth="1"/>
    <col min="5" max="5" width="13.7109375" bestFit="1" customWidth="1"/>
    <col min="6" max="6" width="16.140625" customWidth="1"/>
    <col min="7" max="7" width="14.7109375" customWidth="1"/>
    <col min="8" max="8" width="6.42578125" customWidth="1"/>
    <col min="9" max="9" width="22.42578125" customWidth="1"/>
    <col min="10" max="10" width="10.28515625" customWidth="1"/>
    <col min="11" max="11" width="17.140625" customWidth="1"/>
    <col min="12" max="12" width="12.5703125" customWidth="1"/>
    <col min="13" max="13" width="16.28515625" customWidth="1"/>
    <col min="14" max="14" width="16.42578125" customWidth="1"/>
  </cols>
  <sheetData>
    <row r="1" spans="1:13" ht="9.75" customHeight="1" thickBot="1" x14ac:dyDescent="0.25">
      <c r="A1" s="12"/>
      <c r="B1" s="13"/>
      <c r="C1" s="14"/>
      <c r="D1" s="14"/>
      <c r="E1" s="12"/>
      <c r="F1" s="12"/>
      <c r="G1" s="12"/>
      <c r="H1" s="12"/>
      <c r="I1" s="12"/>
      <c r="J1" s="12"/>
      <c r="K1" s="12"/>
      <c r="L1" s="12"/>
      <c r="M1" s="12"/>
    </row>
    <row r="2" spans="1:13" ht="78" customHeight="1" x14ac:dyDescent="0.35">
      <c r="A2" s="15"/>
      <c r="B2" s="25"/>
      <c r="C2" s="25"/>
      <c r="D2" s="122" t="s">
        <v>15</v>
      </c>
      <c r="E2" s="123"/>
      <c r="F2" s="124"/>
      <c r="G2" s="129" t="s">
        <v>6</v>
      </c>
      <c r="H2" s="130"/>
      <c r="I2" s="130"/>
      <c r="J2" s="130"/>
      <c r="K2" s="130"/>
      <c r="L2" s="130"/>
      <c r="M2" s="131"/>
    </row>
    <row r="3" spans="1:13" ht="16.5" customHeight="1" x14ac:dyDescent="0.2">
      <c r="A3" s="16" t="s">
        <v>3</v>
      </c>
      <c r="B3" s="120">
        <v>44307</v>
      </c>
      <c r="C3" s="120"/>
      <c r="D3" s="120"/>
      <c r="E3" s="120"/>
      <c r="F3" s="121"/>
      <c r="G3" s="17" t="s">
        <v>0</v>
      </c>
      <c r="H3" s="132" t="s">
        <v>37</v>
      </c>
      <c r="I3" s="133"/>
      <c r="J3" s="134"/>
      <c r="K3" s="134"/>
      <c r="L3" s="134"/>
      <c r="M3" s="135"/>
    </row>
    <row r="4" spans="1:13" ht="17.25" customHeight="1" x14ac:dyDescent="0.2">
      <c r="A4" s="18" t="s">
        <v>5</v>
      </c>
      <c r="B4" s="126" t="s">
        <v>41</v>
      </c>
      <c r="C4" s="127"/>
      <c r="D4" s="127"/>
      <c r="E4" s="127"/>
      <c r="F4" s="128"/>
      <c r="G4" s="19" t="s">
        <v>14</v>
      </c>
      <c r="H4" s="139" t="s">
        <v>35</v>
      </c>
      <c r="I4" s="127"/>
      <c r="J4" s="140"/>
      <c r="K4" s="140"/>
      <c r="L4" s="140"/>
      <c r="M4" s="141"/>
    </row>
    <row r="5" spans="1:13" ht="16.5" customHeight="1" x14ac:dyDescent="0.25">
      <c r="A5" s="18" t="s">
        <v>2</v>
      </c>
      <c r="B5" s="125" t="s">
        <v>44</v>
      </c>
      <c r="C5" s="125"/>
      <c r="D5" s="125"/>
      <c r="E5" s="125"/>
      <c r="F5" s="121"/>
      <c r="G5" s="96" t="s">
        <v>1</v>
      </c>
      <c r="H5" s="136" t="s">
        <v>34</v>
      </c>
      <c r="I5" s="137"/>
      <c r="J5" s="137"/>
      <c r="K5" s="137"/>
      <c r="L5" s="137"/>
      <c r="M5" s="138"/>
    </row>
    <row r="6" spans="1:13" ht="16.5" customHeight="1" x14ac:dyDescent="0.2">
      <c r="A6" s="18" t="s">
        <v>43</v>
      </c>
      <c r="B6" s="126" t="s">
        <v>42</v>
      </c>
      <c r="C6" s="127"/>
      <c r="D6" s="127"/>
      <c r="E6" s="127"/>
      <c r="F6" s="128"/>
      <c r="G6" s="19" t="s">
        <v>38</v>
      </c>
      <c r="H6" s="147" t="s">
        <v>17</v>
      </c>
      <c r="I6" s="147"/>
      <c r="J6" s="148"/>
      <c r="K6" s="148"/>
      <c r="L6" s="148"/>
      <c r="M6" s="149"/>
    </row>
    <row r="7" spans="1:13" ht="15.75" customHeight="1" x14ac:dyDescent="0.2">
      <c r="A7" s="18" t="s">
        <v>4</v>
      </c>
      <c r="B7" s="125"/>
      <c r="C7" s="125"/>
      <c r="D7" s="125"/>
      <c r="E7" s="125"/>
      <c r="F7" s="121"/>
      <c r="G7" s="150"/>
      <c r="H7" s="151"/>
      <c r="I7" s="151"/>
      <c r="J7" s="151"/>
      <c r="K7" s="151"/>
      <c r="L7" s="151"/>
      <c r="M7" s="152"/>
    </row>
    <row r="8" spans="1:13" ht="16.5" customHeight="1" x14ac:dyDescent="0.2">
      <c r="A8" s="18" t="s">
        <v>36</v>
      </c>
      <c r="B8" s="126"/>
      <c r="C8" s="145"/>
      <c r="D8" s="145"/>
      <c r="E8" s="145"/>
      <c r="F8" s="146"/>
      <c r="G8" s="150"/>
      <c r="H8" s="151"/>
      <c r="I8" s="151"/>
      <c r="J8" s="151"/>
      <c r="K8" s="151"/>
      <c r="L8" s="151"/>
      <c r="M8" s="152"/>
    </row>
    <row r="9" spans="1:13" ht="16.5" customHeight="1" thickBot="1" x14ac:dyDescent="0.25">
      <c r="A9" s="27"/>
      <c r="B9" s="142"/>
      <c r="C9" s="143"/>
      <c r="D9" s="143"/>
      <c r="E9" s="143"/>
      <c r="F9" s="144"/>
      <c r="G9" s="153"/>
      <c r="H9" s="154"/>
      <c r="I9" s="154"/>
      <c r="J9" s="154"/>
      <c r="K9" s="154"/>
      <c r="L9" s="154"/>
      <c r="M9" s="155"/>
    </row>
    <row r="10" spans="1:13" x14ac:dyDescent="0.2">
      <c r="A10" s="111" t="s">
        <v>22</v>
      </c>
      <c r="B10" s="117" t="s">
        <v>23</v>
      </c>
      <c r="C10" s="115" t="s">
        <v>24</v>
      </c>
      <c r="D10" s="115" t="s">
        <v>25</v>
      </c>
      <c r="E10" s="66" t="s">
        <v>26</v>
      </c>
      <c r="F10" s="95" t="s">
        <v>27</v>
      </c>
      <c r="G10" s="66" t="s">
        <v>28</v>
      </c>
      <c r="H10" s="66" t="s">
        <v>29</v>
      </c>
      <c r="I10" s="117" t="s">
        <v>30</v>
      </c>
      <c r="J10" s="95" t="s">
        <v>21</v>
      </c>
      <c r="K10" s="67" t="s">
        <v>31</v>
      </c>
      <c r="L10" s="95" t="s">
        <v>21</v>
      </c>
      <c r="M10" s="65" t="s">
        <v>31</v>
      </c>
    </row>
    <row r="11" spans="1:13" ht="14.1" customHeight="1" thickBot="1" x14ac:dyDescent="0.25">
      <c r="A11" s="112"/>
      <c r="B11" s="118"/>
      <c r="C11" s="116"/>
      <c r="D11" s="116"/>
      <c r="E11" s="68" t="s">
        <v>39</v>
      </c>
      <c r="F11" s="64" t="s">
        <v>18</v>
      </c>
      <c r="G11" s="68" t="s">
        <v>33</v>
      </c>
      <c r="H11" s="68" t="s">
        <v>40</v>
      </c>
      <c r="I11" s="118"/>
      <c r="J11" s="69" t="s">
        <v>20</v>
      </c>
      <c r="K11" s="69" t="s">
        <v>20</v>
      </c>
      <c r="L11" s="69" t="s">
        <v>19</v>
      </c>
      <c r="M11" s="70" t="s">
        <v>19</v>
      </c>
    </row>
    <row r="12" spans="1:13" ht="14.1" customHeight="1" x14ac:dyDescent="0.2">
      <c r="A12" s="97"/>
      <c r="B12" s="98"/>
      <c r="C12" s="99"/>
      <c r="D12" s="99"/>
      <c r="E12" s="100"/>
      <c r="F12" s="101"/>
      <c r="G12" s="100"/>
      <c r="H12" s="100"/>
      <c r="I12" s="98"/>
      <c r="J12" s="102"/>
      <c r="K12" s="102"/>
      <c r="L12" s="102"/>
      <c r="M12" s="103"/>
    </row>
    <row r="13" spans="1:13" ht="9.75" customHeight="1" x14ac:dyDescent="0.25">
      <c r="A13" s="110"/>
      <c r="B13" s="109"/>
      <c r="C13" s="109"/>
      <c r="D13" s="30"/>
      <c r="E13" s="29"/>
      <c r="F13" s="53"/>
      <c r="G13" s="29"/>
      <c r="H13" s="29"/>
      <c r="I13" s="53"/>
      <c r="J13" s="31"/>
      <c r="K13" s="31"/>
      <c r="L13" s="31"/>
      <c r="M13" s="32"/>
    </row>
    <row r="14" spans="1:13" ht="32.25" customHeight="1" x14ac:dyDescent="0.2">
      <c r="A14" s="89" t="s">
        <v>45</v>
      </c>
      <c r="B14" s="24" t="s">
        <v>46</v>
      </c>
      <c r="C14" s="23" t="s">
        <v>47</v>
      </c>
      <c r="D14" s="23" t="s">
        <v>48</v>
      </c>
      <c r="E14" s="23">
        <v>6000000</v>
      </c>
      <c r="F14" s="94">
        <v>0.1</v>
      </c>
      <c r="G14" s="23">
        <f>E14*F14*H14</f>
        <v>600000</v>
      </c>
      <c r="H14" s="42">
        <v>1</v>
      </c>
      <c r="I14" s="106" t="s">
        <v>49</v>
      </c>
      <c r="J14" s="26">
        <f t="shared" ref="J14:J16" si="0">L14/0.85</f>
        <v>7.0588235294117645</v>
      </c>
      <c r="K14" s="26">
        <f t="shared" ref="K14:K16" si="1">(G14*J14)/1000</f>
        <v>4235.2941176470586</v>
      </c>
      <c r="L14" s="107">
        <v>6</v>
      </c>
      <c r="M14" s="108">
        <f>L14*G14/1000</f>
        <v>3600</v>
      </c>
    </row>
    <row r="15" spans="1:13" ht="32.25" customHeight="1" x14ac:dyDescent="0.2">
      <c r="A15" s="89" t="s">
        <v>50</v>
      </c>
      <c r="B15" s="24" t="s">
        <v>46</v>
      </c>
      <c r="C15" s="23" t="s">
        <v>47</v>
      </c>
      <c r="D15" s="23" t="s">
        <v>48</v>
      </c>
      <c r="E15" s="23">
        <v>1500000</v>
      </c>
      <c r="F15" s="94">
        <v>0.1</v>
      </c>
      <c r="G15" s="23">
        <f>E15*F15*H15</f>
        <v>150000</v>
      </c>
      <c r="H15" s="42">
        <v>1</v>
      </c>
      <c r="I15" s="106" t="s">
        <v>49</v>
      </c>
      <c r="J15" s="26">
        <f t="shared" si="0"/>
        <v>7.0588235294117645</v>
      </c>
      <c r="K15" s="26">
        <f t="shared" si="1"/>
        <v>1058.8235294117646</v>
      </c>
      <c r="L15" s="107">
        <v>6</v>
      </c>
      <c r="M15" s="108">
        <f>L15*G15/1000</f>
        <v>900</v>
      </c>
    </row>
    <row r="16" spans="1:13" ht="32.25" customHeight="1" x14ac:dyDescent="0.2">
      <c r="A16" s="89" t="s">
        <v>51</v>
      </c>
      <c r="B16" s="24" t="s">
        <v>52</v>
      </c>
      <c r="C16" s="23" t="s">
        <v>47</v>
      </c>
      <c r="D16" s="23" t="s">
        <v>48</v>
      </c>
      <c r="E16" s="23">
        <v>3500000</v>
      </c>
      <c r="F16" s="94">
        <v>0.1</v>
      </c>
      <c r="G16" s="23">
        <f>E16*F16*H16</f>
        <v>350000</v>
      </c>
      <c r="H16" s="42">
        <v>1</v>
      </c>
      <c r="I16" s="106" t="s">
        <v>49</v>
      </c>
      <c r="J16" s="26">
        <f t="shared" si="0"/>
        <v>9.4117647058823533</v>
      </c>
      <c r="K16" s="26">
        <f t="shared" si="1"/>
        <v>3294.1176470588234</v>
      </c>
      <c r="L16" s="107">
        <v>8</v>
      </c>
      <c r="M16" s="108">
        <f>L16*G16/1000</f>
        <v>2800</v>
      </c>
    </row>
    <row r="17" spans="1:14" s="6" customFormat="1" ht="33" customHeight="1" x14ac:dyDescent="0.2">
      <c r="A17" s="89" t="s">
        <v>51</v>
      </c>
      <c r="B17" s="24" t="s">
        <v>55</v>
      </c>
      <c r="C17" s="23" t="s">
        <v>54</v>
      </c>
      <c r="D17" s="23" t="s">
        <v>53</v>
      </c>
      <c r="E17" s="23">
        <v>450000</v>
      </c>
      <c r="F17" s="94">
        <v>1</v>
      </c>
      <c r="G17" s="23">
        <v>1800000</v>
      </c>
      <c r="H17" s="42" t="s">
        <v>57</v>
      </c>
      <c r="I17" s="106" t="s">
        <v>56</v>
      </c>
      <c r="J17" s="26">
        <f t="shared" ref="J17" si="2">L17/0.85</f>
        <v>3.5294117647058822</v>
      </c>
      <c r="K17" s="26">
        <f t="shared" ref="K17" si="3">(G17*J17)/1000</f>
        <v>6352.9411764705883</v>
      </c>
      <c r="L17" s="107">
        <v>3</v>
      </c>
      <c r="M17" s="158">
        <f>L17*G17/1000</f>
        <v>5400</v>
      </c>
      <c r="N17" s="33"/>
    </row>
    <row r="18" spans="1:14" s="6" customFormat="1" ht="33" customHeight="1" x14ac:dyDescent="0.2">
      <c r="A18" s="90"/>
      <c r="B18" s="119" t="s">
        <v>58</v>
      </c>
      <c r="C18" s="119"/>
      <c r="D18" s="36"/>
      <c r="E18" s="157"/>
      <c r="F18" s="157"/>
      <c r="G18" s="104"/>
      <c r="H18" s="37"/>
      <c r="I18" s="36"/>
      <c r="J18" s="93"/>
      <c r="K18" s="157"/>
      <c r="L18" s="157"/>
      <c r="M18" s="105"/>
      <c r="N18" s="33"/>
    </row>
    <row r="19" spans="1:14" s="6" customFormat="1" ht="15" customHeight="1" x14ac:dyDescent="0.2">
      <c r="A19" s="90"/>
      <c r="B19" s="35"/>
      <c r="C19" s="36"/>
      <c r="D19" s="36"/>
      <c r="E19" s="156"/>
      <c r="F19" s="156"/>
      <c r="G19" s="104"/>
      <c r="H19" s="104"/>
      <c r="I19" s="104"/>
      <c r="J19" s="104"/>
      <c r="K19" s="156"/>
      <c r="L19" s="156"/>
      <c r="M19" s="105"/>
      <c r="N19" s="33"/>
    </row>
    <row r="20" spans="1:14" s="6" customFormat="1" ht="12.95" customHeight="1" x14ac:dyDescent="0.2">
      <c r="A20" s="34"/>
      <c r="B20" s="35"/>
      <c r="C20" s="36"/>
      <c r="D20" s="36"/>
      <c r="E20" s="47"/>
      <c r="F20" s="47"/>
      <c r="G20" s="49"/>
      <c r="H20" s="37"/>
      <c r="I20" s="38"/>
      <c r="J20" s="48"/>
      <c r="K20" s="48"/>
      <c r="L20" s="48"/>
      <c r="M20" s="50"/>
      <c r="N20" s="33"/>
    </row>
    <row r="21" spans="1:14" s="7" customFormat="1" ht="12.95" customHeight="1" x14ac:dyDescent="0.2">
      <c r="A21" s="91"/>
      <c r="B21" s="21"/>
      <c r="C21" s="54"/>
      <c r="D21" s="54"/>
      <c r="E21" s="22"/>
      <c r="F21" s="22"/>
      <c r="G21" s="22"/>
      <c r="H21" s="55"/>
      <c r="I21" s="38"/>
      <c r="J21" s="43"/>
      <c r="K21" s="45"/>
      <c r="L21" s="44"/>
      <c r="M21" s="46"/>
    </row>
    <row r="22" spans="1:14" ht="12.95" customHeight="1" x14ac:dyDescent="0.2">
      <c r="A22" s="92" t="s">
        <v>16</v>
      </c>
      <c r="B22" s="8"/>
      <c r="C22" s="56"/>
      <c r="D22" s="56"/>
      <c r="E22" s="4"/>
      <c r="F22" s="4"/>
      <c r="G22" s="2"/>
      <c r="H22" s="55"/>
      <c r="I22" s="41"/>
      <c r="J22" s="3"/>
      <c r="K22" s="113"/>
      <c r="L22" s="113"/>
      <c r="M22" s="114"/>
    </row>
    <row r="23" spans="1:14" ht="12.95" customHeight="1" x14ac:dyDescent="0.2">
      <c r="A23" s="34"/>
      <c r="B23" s="35"/>
      <c r="C23" s="36"/>
      <c r="D23" s="36"/>
      <c r="E23" s="36"/>
      <c r="F23" s="22"/>
      <c r="G23" s="22"/>
      <c r="H23" s="37"/>
      <c r="I23" s="9"/>
      <c r="J23" s="41"/>
      <c r="K23" s="41"/>
      <c r="L23" s="57"/>
      <c r="M23" s="28"/>
    </row>
    <row r="24" spans="1:14" ht="12.95" customHeight="1" x14ac:dyDescent="0.25">
      <c r="A24" s="20"/>
      <c r="B24" s="21"/>
      <c r="C24" s="54"/>
      <c r="D24" s="54"/>
      <c r="E24" s="22"/>
      <c r="F24" s="41"/>
      <c r="G24" s="41"/>
      <c r="H24" s="55"/>
      <c r="I24" s="9"/>
      <c r="J24" s="9"/>
      <c r="K24" s="10"/>
      <c r="L24" s="9"/>
      <c r="M24" s="11"/>
    </row>
    <row r="25" spans="1:14" ht="12.95" customHeight="1" x14ac:dyDescent="0.2">
      <c r="A25" s="76" t="s">
        <v>32</v>
      </c>
      <c r="B25" s="71"/>
      <c r="C25" s="71"/>
      <c r="D25" s="71"/>
      <c r="E25" s="71"/>
      <c r="F25" s="71"/>
      <c r="G25" s="71"/>
      <c r="H25" s="72"/>
      <c r="I25" s="72"/>
      <c r="J25" s="73"/>
      <c r="K25" s="74"/>
      <c r="L25" s="73"/>
      <c r="M25" s="75"/>
    </row>
    <row r="26" spans="1:14" ht="12.95" customHeight="1" x14ac:dyDescent="0.2">
      <c r="A26" s="76" t="s">
        <v>9</v>
      </c>
      <c r="B26" s="73"/>
      <c r="C26" s="73"/>
      <c r="D26" s="73"/>
      <c r="E26" s="73"/>
      <c r="F26" s="73"/>
      <c r="G26" s="73"/>
      <c r="H26" s="73"/>
      <c r="I26" s="73"/>
      <c r="J26" s="72"/>
      <c r="K26" s="72"/>
      <c r="L26" s="72"/>
      <c r="M26" s="77"/>
    </row>
    <row r="27" spans="1:14" ht="12.95" customHeight="1" x14ac:dyDescent="0.2">
      <c r="A27" s="76" t="s">
        <v>10</v>
      </c>
      <c r="B27" s="73"/>
      <c r="C27" s="73"/>
      <c r="D27" s="73"/>
      <c r="E27" s="73"/>
      <c r="F27" s="72"/>
      <c r="G27" s="72"/>
      <c r="H27" s="73"/>
      <c r="I27" s="78"/>
      <c r="J27" s="73"/>
      <c r="K27" s="79"/>
      <c r="L27" s="73"/>
      <c r="M27" s="80"/>
    </row>
    <row r="28" spans="1:14" ht="12.95" customHeight="1" x14ac:dyDescent="0.2">
      <c r="A28" s="86" t="s">
        <v>11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8"/>
    </row>
    <row r="29" spans="1:14" ht="12.95" customHeight="1" x14ac:dyDescent="0.2">
      <c r="A29" s="76" t="s">
        <v>12</v>
      </c>
      <c r="B29" s="73"/>
      <c r="C29" s="73"/>
      <c r="D29" s="73"/>
      <c r="E29" s="73"/>
      <c r="F29" s="78"/>
      <c r="G29" s="78"/>
      <c r="H29" s="73"/>
      <c r="I29" s="79"/>
      <c r="J29" s="79"/>
      <c r="K29" s="79"/>
      <c r="L29" s="79"/>
      <c r="M29" s="80"/>
    </row>
    <row r="30" spans="1:14" ht="12.95" customHeight="1" x14ac:dyDescent="0.2">
      <c r="A30" s="76" t="s">
        <v>13</v>
      </c>
      <c r="B30" s="78"/>
      <c r="C30" s="78"/>
      <c r="D30" s="78"/>
      <c r="E30" s="78"/>
      <c r="F30" s="79"/>
      <c r="G30" s="79"/>
      <c r="H30" s="78"/>
      <c r="I30" s="81"/>
      <c r="J30" s="79"/>
      <c r="K30" s="79"/>
      <c r="L30" s="79"/>
      <c r="M30" s="80"/>
    </row>
    <row r="31" spans="1:14" ht="12.95" customHeight="1" x14ac:dyDescent="0.2">
      <c r="A31" s="82"/>
      <c r="B31" s="79"/>
      <c r="C31" s="79"/>
      <c r="D31" s="79"/>
      <c r="E31" s="79"/>
      <c r="F31" s="79"/>
      <c r="G31" s="79"/>
      <c r="H31" s="79"/>
      <c r="I31" s="79"/>
      <c r="J31" s="81"/>
      <c r="K31" s="79"/>
      <c r="L31" s="81"/>
      <c r="M31" s="80"/>
    </row>
    <row r="32" spans="1:14" ht="12.95" customHeight="1" x14ac:dyDescent="0.2">
      <c r="A32" s="83" t="s">
        <v>7</v>
      </c>
      <c r="B32" s="79"/>
      <c r="C32" s="79"/>
      <c r="D32" s="79"/>
      <c r="E32" s="79"/>
      <c r="F32" s="84"/>
      <c r="G32" s="78"/>
      <c r="H32" s="79"/>
      <c r="I32" s="79"/>
      <c r="J32" s="79"/>
      <c r="K32" s="79"/>
      <c r="L32" s="79"/>
      <c r="M32" s="80"/>
    </row>
    <row r="33" spans="1:13" ht="12.95" customHeight="1" x14ac:dyDescent="0.2">
      <c r="A33" s="83" t="s">
        <v>8</v>
      </c>
      <c r="B33" s="85"/>
      <c r="C33" s="79"/>
      <c r="D33" s="79"/>
      <c r="E33" s="84"/>
      <c r="F33" s="79"/>
      <c r="G33" s="79"/>
      <c r="H33" s="81"/>
      <c r="I33" s="79"/>
      <c r="J33" s="79"/>
      <c r="K33" s="79"/>
      <c r="L33" s="79"/>
      <c r="M33" s="80"/>
    </row>
    <row r="34" spans="1:13" ht="12.95" customHeight="1" x14ac:dyDescent="0.2">
      <c r="A34" s="59"/>
      <c r="B34" s="60"/>
      <c r="C34" s="56"/>
      <c r="D34" s="56"/>
      <c r="E34" s="55"/>
      <c r="F34" s="55"/>
      <c r="G34" s="55"/>
      <c r="H34" s="55"/>
      <c r="I34" s="55"/>
      <c r="J34" s="39"/>
      <c r="K34" s="39"/>
      <c r="L34" s="39"/>
      <c r="M34" s="40"/>
    </row>
    <row r="35" spans="1:13" ht="12.95" customHeight="1" x14ac:dyDescent="0.2">
      <c r="A35" s="59"/>
      <c r="B35" s="60"/>
      <c r="C35" s="56"/>
      <c r="D35" s="56"/>
      <c r="E35" s="55"/>
      <c r="F35" s="55"/>
      <c r="G35" s="55"/>
      <c r="H35" s="55"/>
      <c r="I35" s="55"/>
      <c r="J35" s="55"/>
      <c r="K35" s="55"/>
      <c r="L35" s="55"/>
      <c r="M35" s="58"/>
    </row>
    <row r="36" spans="1:13" ht="12.95" customHeight="1" x14ac:dyDescent="0.2">
      <c r="A36" s="59"/>
      <c r="B36" s="60"/>
      <c r="C36" s="56"/>
      <c r="D36" s="56"/>
      <c r="E36" s="55"/>
      <c r="F36" s="55"/>
      <c r="G36" s="55"/>
      <c r="H36" s="55"/>
      <c r="I36" s="55"/>
      <c r="J36" s="55"/>
      <c r="K36" s="55"/>
      <c r="L36" s="55"/>
      <c r="M36" s="58"/>
    </row>
    <row r="37" spans="1:13" ht="12.95" customHeight="1" thickBot="1" x14ac:dyDescent="0.25">
      <c r="A37" s="61"/>
      <c r="B37" s="62"/>
      <c r="C37" s="63"/>
      <c r="D37" s="63"/>
      <c r="E37" s="51"/>
      <c r="F37" s="51"/>
      <c r="G37" s="51"/>
      <c r="H37" s="51"/>
      <c r="I37" s="51"/>
      <c r="J37" s="51"/>
      <c r="K37" s="51"/>
      <c r="L37" s="51"/>
      <c r="M37" s="52"/>
    </row>
    <row r="38" spans="1:13" ht="12.95" customHeight="1" x14ac:dyDescent="0.2">
      <c r="A38" s="59"/>
      <c r="B38" s="60"/>
      <c r="C38" s="56"/>
      <c r="D38" s="56"/>
      <c r="E38" s="55"/>
      <c r="F38" s="55"/>
      <c r="G38" s="55"/>
      <c r="H38" s="55"/>
      <c r="I38" s="55"/>
      <c r="J38" s="55"/>
      <c r="K38" s="55"/>
      <c r="L38" s="55"/>
      <c r="M38" s="58"/>
    </row>
    <row r="39" spans="1:13" ht="12.95" customHeight="1" thickBot="1" x14ac:dyDescent="0.25">
      <c r="A39" s="61"/>
      <c r="B39" s="62"/>
      <c r="C39" s="63"/>
      <c r="D39" s="63"/>
      <c r="E39" s="51"/>
      <c r="F39" s="51"/>
      <c r="G39" s="51"/>
      <c r="H39" s="51"/>
      <c r="I39" s="51"/>
      <c r="J39" s="51"/>
      <c r="K39" s="51"/>
      <c r="L39" s="51"/>
      <c r="M39" s="52"/>
    </row>
  </sheetData>
  <sheetProtection formatCells="0" formatColumns="0" formatRows="0" insertColumns="0" insertRows="0" insertHyperlinks="0" deleteColumns="0" deleteRows="0"/>
  <mergeCells count="25">
    <mergeCell ref="B9:F9"/>
    <mergeCell ref="B8:F8"/>
    <mergeCell ref="B7:F7"/>
    <mergeCell ref="H6:M6"/>
    <mergeCell ref="B6:F6"/>
    <mergeCell ref="G7:M9"/>
    <mergeCell ref="B3:F3"/>
    <mergeCell ref="D2:F2"/>
    <mergeCell ref="B5:F5"/>
    <mergeCell ref="B4:F4"/>
    <mergeCell ref="G2:M2"/>
    <mergeCell ref="H3:M3"/>
    <mergeCell ref="H5:M5"/>
    <mergeCell ref="H4:M4"/>
    <mergeCell ref="A10:A11"/>
    <mergeCell ref="K22:M22"/>
    <mergeCell ref="C10:C11"/>
    <mergeCell ref="D10:D11"/>
    <mergeCell ref="I10:I11"/>
    <mergeCell ref="B10:B11"/>
    <mergeCell ref="B18:C18"/>
    <mergeCell ref="K18:L18"/>
    <mergeCell ref="E18:F18"/>
    <mergeCell ref="E19:F19"/>
    <mergeCell ref="K19:L19"/>
  </mergeCells>
  <phoneticPr fontId="0" type="noConversion"/>
  <hyperlinks>
    <hyperlink ref="H5" r:id="rId1" xr:uid="{336CF1DB-A1B1-44D3-9A3C-5161A1ED0CDC}"/>
  </hyperlinks>
  <printOptions horizontalCentered="1"/>
  <pageMargins left="0.23" right="0.16" top="0.17" bottom="0.16" header="0.2" footer="0.16"/>
  <pageSetup paperSize="9" scale="56" orientation="landscape" r:id="rId2"/>
  <headerFooter alignWithMargins="0"/>
  <ignoredErrors>
    <ignoredError sqref="J14:K16 J17:K17" unlockedFormula="1"/>
    <ignoredError sqref="H4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 </vt:lpstr>
      <vt:lpstr>'Foglio1 '!Area_stampa</vt:lpstr>
    </vt:vector>
  </TitlesOfParts>
  <Company>Il Sole 24 Ore div.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Listini</dc:title>
  <dc:creator>Il Sole 24 ORE</dc:creator>
  <cp:lastModifiedBy>Ricceri Fabio</cp:lastModifiedBy>
  <cp:lastPrinted>2020-03-04T14:16:51Z</cp:lastPrinted>
  <dcterms:created xsi:type="dcterms:W3CDTF">2000-06-26T08:03:57Z</dcterms:created>
  <dcterms:modified xsi:type="dcterms:W3CDTF">2021-04-21T10:13:48Z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